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факт 2016" sheetId="7" r:id="rId1"/>
  </sheets>
  <calcPr calcId="125725" fullPrecision="0"/>
</workbook>
</file>

<file path=xl/calcChain.xml><?xml version="1.0" encoding="utf-8"?>
<calcChain xmlns="http://schemas.openxmlformats.org/spreadsheetml/2006/main">
  <c r="F6" i="7"/>
  <c r="D18"/>
  <c r="C18"/>
  <c r="E6"/>
  <c r="G6"/>
  <c r="C17"/>
  <c r="B18"/>
  <c r="G8"/>
  <c r="G7"/>
  <c r="C7"/>
  <c r="C6"/>
  <c r="C11"/>
  <c r="C12"/>
  <c r="C13"/>
  <c r="C14"/>
  <c r="C15"/>
  <c r="C16"/>
  <c r="C8"/>
  <c r="C9"/>
  <c r="C10"/>
  <c r="G11"/>
  <c r="G12"/>
  <c r="G14"/>
  <c r="G17"/>
  <c r="G18"/>
  <c r="F18"/>
  <c r="G16"/>
  <c r="G15"/>
  <c r="G13"/>
  <c r="G10"/>
  <c r="G9"/>
</calcChain>
</file>

<file path=xl/sharedStrings.xml><?xml version="1.0" encoding="utf-8"?>
<sst xmlns="http://schemas.openxmlformats.org/spreadsheetml/2006/main" count="23" uniqueCount="23">
  <si>
    <t>ИТОГО</t>
  </si>
  <si>
    <t>прием в сеть, тыс.кВт.ч.</t>
  </si>
  <si>
    <t xml:space="preserve">тариф, руб./тыс.квт.ч. </t>
  </si>
  <si>
    <t>потери</t>
  </si>
  <si>
    <t>тыс.кВт.ч.</t>
  </si>
  <si>
    <t xml:space="preserve">август </t>
  </si>
  <si>
    <t xml:space="preserve">сентябрь </t>
  </si>
  <si>
    <t xml:space="preserve">январь </t>
  </si>
  <si>
    <t xml:space="preserve">февраль </t>
  </si>
  <si>
    <t xml:space="preserve">март </t>
  </si>
  <si>
    <t xml:space="preserve">апрель </t>
  </si>
  <si>
    <t xml:space="preserve">май </t>
  </si>
  <si>
    <t xml:space="preserve">июнь </t>
  </si>
  <si>
    <t xml:space="preserve">июль </t>
  </si>
  <si>
    <t xml:space="preserve">октябрь </t>
  </si>
  <si>
    <t xml:space="preserve">ноябрь </t>
  </si>
  <si>
    <t xml:space="preserve">декабрь </t>
  </si>
  <si>
    <t>Оплата ООО "НЭСК" на ЗАО "Волгаэнергосбыт" по договору купли-продажи электрической энергии в целях компенсации технологического расхода (потерь) при её передаче по электрическим сетям в 2016 году факт</t>
  </si>
  <si>
    <t>2016 год</t>
  </si>
  <si>
    <t>2016 год факт</t>
  </si>
  <si>
    <t>%                      (согласно решения РСТ)</t>
  </si>
  <si>
    <t>корректив тыс.кВт.ч.</t>
  </si>
  <si>
    <t>сумма, руб. без НДС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</si>
</sst>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0.000"/>
  </numFmts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164" fontId="0" fillId="0" borderId="1" xfId="0" applyNumberFormat="1" applyBorder="1"/>
    <xf numFmtId="0" fontId="1" fillId="0" borderId="0" xfId="0" applyFont="1"/>
    <xf numFmtId="164" fontId="0" fillId="0" borderId="0" xfId="0" applyNumberFormat="1"/>
    <xf numFmtId="4" fontId="0" fillId="0" borderId="2" xfId="0" applyNumberFormat="1" applyBorder="1"/>
    <xf numFmtId="164" fontId="0" fillId="0" borderId="3" xfId="0" applyNumberFormat="1" applyBorder="1"/>
    <xf numFmtId="164" fontId="0" fillId="0" borderId="3" xfId="0" applyNumberFormat="1" applyFont="1" applyBorder="1"/>
    <xf numFmtId="4" fontId="0" fillId="0" borderId="2" xfId="0" applyNumberFormat="1" applyFont="1" applyBorder="1"/>
    <xf numFmtId="0" fontId="0" fillId="0" borderId="0" xfId="0" applyFont="1"/>
    <xf numFmtId="164" fontId="0" fillId="0" borderId="1" xfId="0" applyNumberFormat="1" applyFont="1" applyBorder="1"/>
    <xf numFmtId="164" fontId="0" fillId="0" borderId="4" xfId="0" applyNumberFormat="1" applyFont="1" applyBorder="1"/>
    <xf numFmtId="4" fontId="0" fillId="0" borderId="5" xfId="0" applyNumberFormat="1" applyFont="1" applyBorder="1"/>
    <xf numFmtId="0" fontId="0" fillId="0" borderId="6" xfId="0" applyBorder="1" applyAlignment="1">
      <alignment horizontal="center" vertical="center" wrapText="1"/>
    </xf>
    <xf numFmtId="164" fontId="0" fillId="0" borderId="7" xfId="0" applyNumberFormat="1" applyFont="1" applyBorder="1"/>
    <xf numFmtId="164" fontId="0" fillId="0" borderId="8" xfId="0" applyNumberFormat="1" applyFont="1" applyBorder="1"/>
    <xf numFmtId="164" fontId="0" fillId="0" borderId="8" xfId="0" applyNumberFormat="1" applyBorder="1"/>
    <xf numFmtId="165" fontId="0" fillId="0" borderId="9" xfId="0" applyNumberFormat="1" applyFont="1" applyBorder="1"/>
    <xf numFmtId="165" fontId="0" fillId="0" borderId="3" xfId="0" applyNumberFormat="1" applyFont="1" applyBorder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5" fontId="0" fillId="0" borderId="12" xfId="0" applyNumberFormat="1" applyFont="1" applyBorder="1" applyAlignment="1">
      <alignment horizontal="center"/>
    </xf>
    <xf numFmtId="164" fontId="0" fillId="0" borderId="13" xfId="0" applyNumberFormat="1" applyFont="1" applyBorder="1"/>
    <xf numFmtId="165" fontId="0" fillId="0" borderId="14" xfId="0" applyNumberFormat="1" applyFont="1" applyBorder="1" applyAlignment="1">
      <alignment horizontal="center"/>
    </xf>
    <xf numFmtId="164" fontId="0" fillId="0" borderId="15" xfId="0" applyNumberFormat="1" applyFont="1" applyBorder="1"/>
    <xf numFmtId="165" fontId="0" fillId="0" borderId="14" xfId="0" applyNumberFormat="1" applyBorder="1" applyAlignment="1">
      <alignment horizontal="center"/>
    </xf>
    <xf numFmtId="164" fontId="0" fillId="0" borderId="15" xfId="0" applyNumberFormat="1" applyBorder="1"/>
    <xf numFmtId="164" fontId="0" fillId="0" borderId="16" xfId="0" applyNumberFormat="1" applyBorder="1"/>
    <xf numFmtId="164" fontId="0" fillId="0" borderId="17" xfId="0" applyNumberFormat="1" applyBorder="1"/>
    <xf numFmtId="164" fontId="0" fillId="0" borderId="18" xfId="0" applyNumberFormat="1" applyBorder="1"/>
    <xf numFmtId="164" fontId="0" fillId="0" borderId="19" xfId="0" applyNumberFormat="1" applyBorder="1"/>
    <xf numFmtId="4" fontId="0" fillId="0" borderId="20" xfId="0" applyNumberFormat="1" applyBorder="1"/>
    <xf numFmtId="0" fontId="1" fillId="0" borderId="21" xfId="0" applyFont="1" applyBorder="1"/>
    <xf numFmtId="164" fontId="1" fillId="0" borderId="22" xfId="0" applyNumberFormat="1" applyFont="1" applyBorder="1"/>
    <xf numFmtId="164" fontId="1" fillId="0" borderId="23" xfId="0" applyNumberFormat="1" applyFont="1" applyBorder="1"/>
    <xf numFmtId="164" fontId="1" fillId="0" borderId="24" xfId="0" applyNumberFormat="1" applyFont="1" applyBorder="1"/>
    <xf numFmtId="0" fontId="0" fillId="0" borderId="12" xfId="0" applyFont="1" applyBorder="1"/>
    <xf numFmtId="0" fontId="0" fillId="0" borderId="14" xfId="0" applyFont="1" applyBorder="1"/>
    <xf numFmtId="0" fontId="0" fillId="0" borderId="14" xfId="0" applyBorder="1"/>
    <xf numFmtId="0" fontId="0" fillId="0" borderId="25" xfId="0" applyBorder="1"/>
    <xf numFmtId="164" fontId="1" fillId="0" borderId="2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workbookViewId="0">
      <selection activeCell="I26" sqref="I26"/>
    </sheetView>
  </sheetViews>
  <sheetFormatPr defaultRowHeight="15"/>
  <cols>
    <col min="1" max="1" width="11.28515625" customWidth="1"/>
    <col min="2" max="2" width="18.7109375" customWidth="1"/>
    <col min="3" max="3" width="17.5703125" customWidth="1"/>
    <col min="4" max="5" width="19.28515625" customWidth="1"/>
    <col min="6" max="6" width="16.42578125" customWidth="1"/>
    <col min="7" max="7" width="18.42578125" customWidth="1"/>
  </cols>
  <sheetData>
    <row r="1" spans="1:9" ht="15" customHeight="1">
      <c r="A1" s="40" t="s">
        <v>17</v>
      </c>
      <c r="B1" s="40"/>
      <c r="C1" s="40"/>
      <c r="D1" s="40"/>
      <c r="E1" s="40"/>
      <c r="F1" s="40"/>
      <c r="G1" s="40"/>
    </row>
    <row r="2" spans="1:9" ht="42.75" customHeight="1" thickBot="1">
      <c r="A2" s="40"/>
      <c r="B2" s="40"/>
      <c r="C2" s="40"/>
      <c r="D2" s="40"/>
      <c r="E2" s="40"/>
      <c r="F2" s="40"/>
      <c r="G2" s="40"/>
    </row>
    <row r="3" spans="1:9" ht="15.75" thickBot="1">
      <c r="A3" s="49" t="s">
        <v>19</v>
      </c>
      <c r="B3" s="50"/>
      <c r="C3" s="50"/>
      <c r="D3" s="50"/>
      <c r="E3" s="50"/>
      <c r="F3" s="50"/>
      <c r="G3" s="51"/>
    </row>
    <row r="4" spans="1:9" ht="15" customHeight="1">
      <c r="A4" s="47" t="s">
        <v>18</v>
      </c>
      <c r="B4" s="41" t="s">
        <v>1</v>
      </c>
      <c r="C4" s="52" t="s">
        <v>3</v>
      </c>
      <c r="D4" s="53"/>
      <c r="E4" s="54"/>
      <c r="F4" s="43" t="s">
        <v>2</v>
      </c>
      <c r="G4" s="45" t="s">
        <v>22</v>
      </c>
    </row>
    <row r="5" spans="1:9" ht="45" customHeight="1" thickBot="1">
      <c r="A5" s="48"/>
      <c r="B5" s="42"/>
      <c r="C5" s="18" t="s">
        <v>20</v>
      </c>
      <c r="D5" s="12" t="s">
        <v>4</v>
      </c>
      <c r="E5" s="19" t="s">
        <v>21</v>
      </c>
      <c r="F5" s="44"/>
      <c r="G5" s="46"/>
    </row>
    <row r="6" spans="1:9" s="8" customFormat="1" ht="20.100000000000001" customHeight="1">
      <c r="A6" s="35" t="s">
        <v>7</v>
      </c>
      <c r="B6" s="13">
        <v>51131.269</v>
      </c>
      <c r="C6" s="20">
        <f>E6/B6*100</f>
        <v>5.3390000000000004</v>
      </c>
      <c r="D6" s="10">
        <v>2670.2620000000002</v>
      </c>
      <c r="E6" s="21">
        <f>2549.2+180.582</f>
        <v>2729.7820000000002</v>
      </c>
      <c r="F6" s="16">
        <f>G6/E6</f>
        <v>2339.0929999999998</v>
      </c>
      <c r="G6" s="11">
        <f>6236770.74+431199.12-282757.25</f>
        <v>6385212.6100000003</v>
      </c>
    </row>
    <row r="7" spans="1:9" s="8" customFormat="1" ht="20.100000000000001" customHeight="1">
      <c r="A7" s="36" t="s">
        <v>8</v>
      </c>
      <c r="B7" s="14">
        <v>64478.476999999999</v>
      </c>
      <c r="C7" s="22">
        <f>E7/B7*100</f>
        <v>5.2350000000000003</v>
      </c>
      <c r="D7" s="9">
        <v>3354.373</v>
      </c>
      <c r="E7" s="23">
        <v>3375.4929999999999</v>
      </c>
      <c r="F7" s="17">
        <v>1940.81</v>
      </c>
      <c r="G7" s="7">
        <f>E7*F7</f>
        <v>6551190.5700000003</v>
      </c>
    </row>
    <row r="8" spans="1:9" s="8" customFormat="1" ht="20.100000000000001" customHeight="1">
      <c r="A8" s="36" t="s">
        <v>9</v>
      </c>
      <c r="B8" s="14">
        <v>67439.485000000001</v>
      </c>
      <c r="C8" s="22">
        <f>D8/B8*100</f>
        <v>5.2850000000000001</v>
      </c>
      <c r="D8" s="9">
        <v>3564.2150000000001</v>
      </c>
      <c r="E8" s="23"/>
      <c r="F8" s="6">
        <v>2037.29</v>
      </c>
      <c r="G8" s="7">
        <f>D8*F8</f>
        <v>7261339.5800000001</v>
      </c>
    </row>
    <row r="9" spans="1:9" ht="20.100000000000001" customHeight="1">
      <c r="A9" s="37" t="s">
        <v>10</v>
      </c>
      <c r="B9" s="15">
        <v>63170.623</v>
      </c>
      <c r="C9" s="24">
        <f>D9/B9*100</f>
        <v>5.2469999999999999</v>
      </c>
      <c r="D9" s="1">
        <v>3314.8359999999998</v>
      </c>
      <c r="E9" s="25"/>
      <c r="F9" s="5">
        <v>2042.23</v>
      </c>
      <c r="G9" s="4">
        <f t="shared" ref="G9:G17" si="0">D9*F9</f>
        <v>6769657.5199999996</v>
      </c>
      <c r="I9" s="8"/>
    </row>
    <row r="10" spans="1:9" ht="20.100000000000001" customHeight="1">
      <c r="A10" s="37" t="s">
        <v>11</v>
      </c>
      <c r="B10" s="15">
        <v>55429.550999999999</v>
      </c>
      <c r="C10" s="24">
        <f>D10/B10*100</f>
        <v>5.202</v>
      </c>
      <c r="D10" s="1">
        <v>2883.616</v>
      </c>
      <c r="E10" s="25"/>
      <c r="F10" s="5">
        <v>2224.56</v>
      </c>
      <c r="G10" s="4">
        <f t="shared" si="0"/>
        <v>6414776.8099999996</v>
      </c>
      <c r="I10" s="8"/>
    </row>
    <row r="11" spans="1:9" ht="20.100000000000001" customHeight="1">
      <c r="A11" s="37" t="s">
        <v>12</v>
      </c>
      <c r="B11" s="15">
        <v>63605.809000000001</v>
      </c>
      <c r="C11" s="24">
        <f t="shared" ref="C11:C17" si="1">D11/B11*100</f>
        <v>5.2460000000000004</v>
      </c>
      <c r="D11" s="1">
        <v>3336.7440000000001</v>
      </c>
      <c r="E11" s="25"/>
      <c r="F11" s="5">
        <v>2259.46</v>
      </c>
      <c r="G11" s="4">
        <f>D11*F11</f>
        <v>7539239.5999999996</v>
      </c>
      <c r="I11" s="8"/>
    </row>
    <row r="12" spans="1:9" ht="20.100000000000001" customHeight="1">
      <c r="A12" s="37" t="s">
        <v>13</v>
      </c>
      <c r="B12" s="15">
        <v>61487.4</v>
      </c>
      <c r="C12" s="24">
        <f t="shared" si="1"/>
        <v>5.2450000000000001</v>
      </c>
      <c r="D12" s="1">
        <v>3225.0340000000001</v>
      </c>
      <c r="E12" s="25"/>
      <c r="F12" s="5">
        <v>2298.5500000000002</v>
      </c>
      <c r="G12" s="4">
        <f t="shared" si="0"/>
        <v>7412901.9000000004</v>
      </c>
      <c r="I12" s="8"/>
    </row>
    <row r="13" spans="1:9" ht="20.100000000000001" customHeight="1">
      <c r="A13" s="37" t="s">
        <v>5</v>
      </c>
      <c r="B13" s="15">
        <v>63874.993999999999</v>
      </c>
      <c r="C13" s="24">
        <f t="shared" si="1"/>
        <v>5.2690000000000001</v>
      </c>
      <c r="D13" s="1">
        <v>3365.2809999999999</v>
      </c>
      <c r="E13" s="25"/>
      <c r="F13" s="5">
        <v>2249.81</v>
      </c>
      <c r="G13" s="4">
        <f t="shared" si="0"/>
        <v>7571242.8499999996</v>
      </c>
      <c r="I13" s="8"/>
    </row>
    <row r="14" spans="1:9" ht="20.100000000000001" customHeight="1">
      <c r="A14" s="37" t="s">
        <v>6</v>
      </c>
      <c r="B14" s="15">
        <v>69100.899999999994</v>
      </c>
      <c r="C14" s="24">
        <f t="shared" si="1"/>
        <v>5.2640000000000002</v>
      </c>
      <c r="D14" s="1">
        <v>3637.6390000000001</v>
      </c>
      <c r="E14" s="25"/>
      <c r="F14" s="5">
        <v>2169.34</v>
      </c>
      <c r="G14" s="4">
        <f t="shared" si="0"/>
        <v>7891275.79</v>
      </c>
      <c r="I14" s="8"/>
    </row>
    <row r="15" spans="1:9" ht="20.100000000000001" customHeight="1">
      <c r="A15" s="37" t="s">
        <v>14</v>
      </c>
      <c r="B15" s="15">
        <v>72672.547999999995</v>
      </c>
      <c r="C15" s="24">
        <f t="shared" si="1"/>
        <v>5.2610000000000001</v>
      </c>
      <c r="D15" s="1">
        <v>3823.471</v>
      </c>
      <c r="E15" s="25"/>
      <c r="F15" s="5">
        <v>2141.14</v>
      </c>
      <c r="G15" s="4">
        <f t="shared" si="0"/>
        <v>8186586.7000000002</v>
      </c>
      <c r="I15" s="8"/>
    </row>
    <row r="16" spans="1:9" ht="20.100000000000001" customHeight="1">
      <c r="A16" s="37" t="s">
        <v>15</v>
      </c>
      <c r="B16" s="15">
        <v>75480.126999999993</v>
      </c>
      <c r="C16" s="24">
        <f t="shared" si="1"/>
        <v>5.2539999999999996</v>
      </c>
      <c r="D16" s="1">
        <v>3965.7640000000001</v>
      </c>
      <c r="E16" s="25"/>
      <c r="F16" s="5">
        <v>2204.4</v>
      </c>
      <c r="G16" s="4">
        <f t="shared" si="0"/>
        <v>8742130.1600000001</v>
      </c>
      <c r="I16" s="8"/>
    </row>
    <row r="17" spans="1:9" ht="20.100000000000001" customHeight="1" thickBot="1">
      <c r="A17" s="38" t="s">
        <v>16</v>
      </c>
      <c r="B17" s="26">
        <v>76589.812000000005</v>
      </c>
      <c r="C17" s="24">
        <f t="shared" si="1"/>
        <v>5.2380000000000004</v>
      </c>
      <c r="D17" s="27">
        <v>4011.4580000000001</v>
      </c>
      <c r="E17" s="28"/>
      <c r="F17" s="29">
        <v>1971.86</v>
      </c>
      <c r="G17" s="30">
        <f t="shared" si="0"/>
        <v>7910033.5700000003</v>
      </c>
      <c r="I17" s="8"/>
    </row>
    <row r="18" spans="1:9" s="2" customFormat="1" ht="30" customHeight="1" thickBot="1">
      <c r="A18" s="31" t="s">
        <v>0</v>
      </c>
      <c r="B18" s="32">
        <f>SUM(B6:B17)</f>
        <v>784460.995</v>
      </c>
      <c r="C18" s="39">
        <f>D18/B18*100</f>
        <v>5.2560000000000002</v>
      </c>
      <c r="D18" s="33">
        <f>E6+E7+D8+D9+D10+D11+D12+D13+D14+D15+D16+D17</f>
        <v>41233.332999999999</v>
      </c>
      <c r="E18" s="32"/>
      <c r="F18" s="34">
        <f>G18/D18</f>
        <v>2149.61</v>
      </c>
      <c r="G18" s="32">
        <f>SUM(G6:G17)</f>
        <v>88635587.659999996</v>
      </c>
    </row>
    <row r="21" spans="1:9">
      <c r="B21" s="3"/>
      <c r="C21" s="3"/>
    </row>
    <row r="22" spans="1:9">
      <c r="D22" s="3"/>
      <c r="E22" s="3"/>
    </row>
  </sheetData>
  <mergeCells count="7">
    <mergeCell ref="A1:G2"/>
    <mergeCell ref="B4:B5"/>
    <mergeCell ref="F4:F5"/>
    <mergeCell ref="G4:G5"/>
    <mergeCell ref="A4:A5"/>
    <mergeCell ref="A3:G3"/>
    <mergeCell ref="C4:E4"/>
  </mergeCells>
  <pageMargins left="0.17" right="0.17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20__x0430__x0437__x0434__x0435__x043b_ xmlns="aa3e204f-40c9-4896-a7d3-8d249df789ab">Раздел 7 Информация о потерях электрической энергии</_x0420__x0430__x0437__x0434__x0435__x043b_>
    <_x0413__x043e__x0434_ xmlns="aa3e204f-40c9-4896-a7d3-8d249df789ab">2016 год</_x0413__x043e__x0434_>
  </documentManagement>
</p:properties>
</file>

<file path=customXml/itemProps1.xml><?xml version="1.0" encoding="utf-8"?>
<ds:datastoreItem xmlns:ds="http://schemas.openxmlformats.org/officeDocument/2006/customXml" ds:itemID="{9C494843-4A38-4492-AEF0-E8407EE09EA6}"/>
</file>

<file path=customXml/itemProps2.xml><?xml version="1.0" encoding="utf-8"?>
<ds:datastoreItem xmlns:ds="http://schemas.openxmlformats.org/officeDocument/2006/customXml" ds:itemID="{EA4EE507-F551-44AD-B71A-793F3D465A21}"/>
</file>

<file path=customXml/itemProps3.xml><?xml version="1.0" encoding="utf-8"?>
<ds:datastoreItem xmlns:ds="http://schemas.openxmlformats.org/officeDocument/2006/customXml" ds:itemID="{3FD67D1A-4DD5-4299-9229-A456E91C4E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факт 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7 Информация о потерях электрической энергии</dc:title>
  <dc:creator/>
  <cp:lastModifiedBy/>
  <dcterms:created xsi:type="dcterms:W3CDTF">2006-09-28T05:33:49Z</dcterms:created>
  <dcterms:modified xsi:type="dcterms:W3CDTF">2017-05-22T13:09:30Z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